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8975" windowHeight="1383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19" hidden="1">'XLR_NoRangeSheet'!$AA$6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заданий'!$A$7:$P$18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<sst xmlns="http://schemas.openxmlformats.org/spreadsheetml/2006/main" count="140" uniqueCount="96">
  <si>
    <t/>
  </si>
  <si>
    <t>№</t>
  </si>
  <si>
    <t>Среднее</t>
  </si>
  <si>
    <t>4.2, Developer  (build 122-D7)</t>
  </si>
  <si>
    <t>S1</t>
  </si>
  <si>
    <t>Протокол проверки результатов Государственной итоговой аттестации девятых классов в 2014 году</t>
  </si>
  <si>
    <t xml:space="preserve">Код ОУ: </t>
  </si>
  <si>
    <t>340328</t>
  </si>
  <si>
    <t>01-Русский язык</t>
  </si>
  <si>
    <t>02-Республика Башкортостан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</si>
  <si>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</si>
  <si>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</si>
  <si>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</si>
  <si>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</si>
  <si>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</si>
  <si>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</si>
  <si>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</si>
  <si>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</si>
  <si>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</si>
  <si>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</si>
  <si>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</si>
  <si>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</si>
  <si>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</si>
  <si>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</si>
  <si>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Оценка</t>
  </si>
  <si>
    <t>Рейтинг</t>
  </si>
  <si>
    <t>Верных ответов</t>
  </si>
  <si>
    <t>Процент верных ответов</t>
  </si>
  <si>
    <t>9</t>
  </si>
  <si>
    <t>0005</t>
  </si>
  <si>
    <t>Бобин</t>
  </si>
  <si>
    <t>Руслан</t>
  </si>
  <si>
    <t>Александрович</t>
  </si>
  <si>
    <t>8011</t>
  </si>
  <si>
    <t>485612</t>
  </si>
  <si>
    <t>+++++++</t>
  </si>
  <si>
    <t>+++++++++</t>
  </si>
  <si>
    <t>0(2)0(3)0(2)1(2)1(3)1(2)1(2)0(2)0(2)0(2)1(2)0(2)</t>
  </si>
  <si>
    <t>0004</t>
  </si>
  <si>
    <t>Васильева</t>
  </si>
  <si>
    <t>Алена</t>
  </si>
  <si>
    <t>Олеговна</t>
  </si>
  <si>
    <t>485388</t>
  </si>
  <si>
    <t>2(2)2(3)2(2)2(2)2(3)2(2)2(2)0(2)0(2)2(2)2(2)2(2)</t>
  </si>
  <si>
    <t>0002</t>
  </si>
  <si>
    <t>Герасимов</t>
  </si>
  <si>
    <t>Георгий</t>
  </si>
  <si>
    <t>Валерьевич</t>
  </si>
  <si>
    <t>8012</t>
  </si>
  <si>
    <t>647949</t>
  </si>
  <si>
    <t>-++++++</t>
  </si>
  <si>
    <t>2(2)3(3)2(2)2(2)3(3)2(2)2(2)1(2)0(2)2(2)2(2)2(2)</t>
  </si>
  <si>
    <t>0003</t>
  </si>
  <si>
    <t>Дильмухаметов</t>
  </si>
  <si>
    <t>Артур</t>
  </si>
  <si>
    <t>Иванович</t>
  </si>
  <si>
    <t>647554</t>
  </si>
  <si>
    <t>2(2)2(3)0(2)1(2)1(3)1(2)2(2)0(2)0(2)0(2)1(2)1(2)</t>
  </si>
  <si>
    <t>Иванов</t>
  </si>
  <si>
    <t>Евгений</t>
  </si>
  <si>
    <t>Олегович</t>
  </si>
  <si>
    <t>578858</t>
  </si>
  <si>
    <t>2(2)2(3)2(2)2(2)1(3)1(2)1(2)2(2)2(2)1(2)2(2)1(2)</t>
  </si>
  <si>
    <t>0007</t>
  </si>
  <si>
    <t>Киясов</t>
  </si>
  <si>
    <t>Николай</t>
  </si>
  <si>
    <t>Викторович</t>
  </si>
  <si>
    <t>680230</t>
  </si>
  <si>
    <t>++--+++</t>
  </si>
  <si>
    <t>2(2)3(3)1(2)1(2)0(3)1(2)0(2)2(2)0(2)2(2)2(2)2(2)</t>
  </si>
  <si>
    <t>Павлова</t>
  </si>
  <si>
    <t>Анна</t>
  </si>
  <si>
    <t>Алексеевна</t>
  </si>
  <si>
    <t>579106</t>
  </si>
  <si>
    <t>----+++</t>
  </si>
  <si>
    <t>2(2)3(3)2(2)2(2)2(3)2(2)2(2)2(2)0(2)2(2)2(2)2(2)</t>
  </si>
  <si>
    <t>0006</t>
  </si>
  <si>
    <t>Семенова</t>
  </si>
  <si>
    <t>Игоревна</t>
  </si>
  <si>
    <t>579042</t>
  </si>
  <si>
    <t>2(2)3(3)1(2)1(2)2(3)2(2)2(2)2(2)2(2)1(2)2(2)1(2)</t>
  </si>
  <si>
    <t>Сергеев</t>
  </si>
  <si>
    <t>Владислав</t>
  </si>
  <si>
    <t>578475</t>
  </si>
  <si>
    <t>+++-+++</t>
  </si>
  <si>
    <t>2(2)0(3)2(2)2(2)2(3)2(2)2(2)0(2)0(2)0(2)2(2)2(2)</t>
  </si>
  <si>
    <t>Сидоров</t>
  </si>
  <si>
    <t>Андрей</t>
  </si>
  <si>
    <t>Юрьевич</t>
  </si>
  <si>
    <t>578289</t>
  </si>
  <si>
    <t>2(2)3(3)2(2)2(2)3(3)2(2)2(2)0(2)0(2)0(2)2(2)1(2)</t>
  </si>
  <si>
    <t>Федорова</t>
  </si>
  <si>
    <t>Виктория</t>
  </si>
  <si>
    <t>8013</t>
  </si>
  <si>
    <t>744890</t>
  </si>
  <si>
    <t>2(2)2(3)1(2)2(2)2(3)1(2)2(2)1(2)0(2)0(2)2(2)1(2)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</si>
</sst>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left" vertic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left" vertical="center"/>
    </xf>
    <xf numFmtId="0" fontId="0" fillId="0" borderId="19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5" xfId="0" applyNumberFormat="1" applyBorder="1" applyAlignment="1">
      <alignment/>
    </xf>
    <xf numFmtId="164" fontId="0" fillId="0" borderId="15" xfId="0" applyNumberFormat="1" applyBorder="1" applyAlignment="1">
      <alignment horizontal="right" vertical="center"/>
    </xf>
    <xf numFmtId="0" fontId="0" fillId="0" borderId="20" xfId="0" applyNumberFormat="1" applyFill="1" applyBorder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P2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5" max="5" width="11.25390625" style="0" customWidth="1"/>
    <col min="6" max="6" width="11.75390625" style="0" customWidth="1"/>
    <col min="7" max="7" width="14.25390625" style="0" bestFit="1" customWidth="1"/>
    <col min="8" max="11" width="15.00390625" style="0" customWidth="1"/>
    <col min="12" max="12" width="31.875" style="0" bestFit="1" customWidth="1"/>
    <col min="13" max="13" width="18.125" style="0" customWidth="1"/>
    <col min="14" max="14" width="12.00390625" style="0" customWidth="1"/>
    <col min="15" max="15" width="11.00390625" style="0" customWidth="1"/>
    <col min="16" max="16" width="10.625" style="0" customWidth="1"/>
  </cols>
  <sheetData>
    <row r="1" spans="2:15" ht="16.5">
      <c r="B1" s="28" t="str">
        <f>S1_Title</f>
        <v>Протокол проверки результатов Государственной итоговой аттестации девятых классов в 2014 году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18"/>
      <c r="O1" s="2"/>
    </row>
    <row r="2" spans="2:15" ht="16.5">
      <c r="B2" s="28" t="str">
        <f>S1_FileName</f>
        <v>02-Республика Башкортостан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8"/>
      <c r="O2" s="2"/>
    </row>
    <row r="3" spans="2:14" ht="16.5">
      <c r="B3" s="29" t="str">
        <f>S1_InstType</f>
        <v>Код ОУ: </v>
      </c>
      <c r="C3" s="29"/>
      <c r="D3" s="29"/>
      <c r="E3" s="29"/>
      <c r="F3" s="29"/>
      <c r="G3" s="29"/>
      <c r="H3" s="29"/>
      <c r="I3" s="29"/>
      <c r="J3" s="30" t="str">
        <f>S1_SchoolCode</f>
        <v>340328</v>
      </c>
      <c r="K3" s="30"/>
      <c r="L3" s="30"/>
      <c r="M3" s="30"/>
      <c r="N3" s="19"/>
    </row>
    <row r="4" spans="2:14" ht="16.5">
      <c r="B4" s="28" t="str">
        <f>S1_SubjectCode</f>
        <v>01-Русский язык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18"/>
    </row>
    <row r="5" spans="2:15" ht="17.25" customHeight="1" thickBot="1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20"/>
      <c r="O5" s="15"/>
    </row>
    <row r="6" spans="2:16" ht="38.25">
      <c r="B6" s="10" t="s">
        <v>1</v>
      </c>
      <c r="C6" s="7" t="str">
        <f>S1_FName1</f>
        <v>Класс</v>
      </c>
      <c r="D6" s="7" t="str">
        <f>S1_FName2</f>
        <v>Код ППЭ</v>
      </c>
      <c r="E6" s="7" t="str">
        <f>S1_FName3</f>
        <v>Аудитория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1" t="str">
        <f>S1_FName18</f>
        <v>Верных ответов</v>
      </c>
      <c r="O6" s="21" t="str">
        <f>S1_FName19</f>
        <v>Процент верных ответов</v>
      </c>
      <c r="P6" s="16" t="str">
        <f>S1_FName15</f>
        <v>Оценка</v>
      </c>
    </row>
    <row r="7" spans="1:16" ht="12.75" customHeight="1">
      <c r="A7" s="4"/>
      <c r="B7" s="11">
        <v>1</v>
      </c>
      <c r="C7" s="5" t="s">
        <v>28</v>
      </c>
      <c r="D7" s="5">
        <v>3404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23">
        <v>21</v>
      </c>
      <c r="O7" s="23">
        <v>50</v>
      </c>
      <c r="P7" s="24">
        <v>3</v>
      </c>
    </row>
    <row r="8" spans="1:16" ht="12.75" customHeight="1">
      <c r="A8" s="4"/>
      <c r="B8" s="11">
        <v>2</v>
      </c>
      <c r="C8" s="5" t="s">
        <v>28</v>
      </c>
      <c r="D8" s="5">
        <v>3404</v>
      </c>
      <c r="E8" s="5" t="s">
        <v>38</v>
      </c>
      <c r="F8" s="6" t="s">
        <v>39</v>
      </c>
      <c r="G8" s="6" t="s">
        <v>40</v>
      </c>
      <c r="H8" s="6" t="s">
        <v>41</v>
      </c>
      <c r="I8" s="6" t="s">
        <v>33</v>
      </c>
      <c r="J8" s="6" t="s">
        <v>42</v>
      </c>
      <c r="K8" s="6" t="s">
        <v>35</v>
      </c>
      <c r="L8" s="6" t="s">
        <v>36</v>
      </c>
      <c r="M8" s="6" t="s">
        <v>43</v>
      </c>
      <c r="N8" s="23">
        <v>36</v>
      </c>
      <c r="O8" s="23">
        <v>85</v>
      </c>
      <c r="P8" s="24">
        <v>4</v>
      </c>
    </row>
    <row r="9" spans="1:16" ht="12.75" customHeight="1">
      <c r="A9" s="4"/>
      <c r="B9" s="11">
        <v>3</v>
      </c>
      <c r="C9" s="5" t="s">
        <v>28</v>
      </c>
      <c r="D9" s="5">
        <v>3404</v>
      </c>
      <c r="E9" s="5" t="s">
        <v>44</v>
      </c>
      <c r="F9" s="6" t="s">
        <v>45</v>
      </c>
      <c r="G9" s="6" t="s">
        <v>46</v>
      </c>
      <c r="H9" s="6" t="s">
        <v>47</v>
      </c>
      <c r="I9" s="6" t="s">
        <v>48</v>
      </c>
      <c r="J9" s="6" t="s">
        <v>49</v>
      </c>
      <c r="K9" s="6" t="s">
        <v>50</v>
      </c>
      <c r="L9" s="6" t="s">
        <v>36</v>
      </c>
      <c r="M9" s="6" t="s">
        <v>51</v>
      </c>
      <c r="N9" s="23">
        <v>38</v>
      </c>
      <c r="O9" s="23">
        <v>90</v>
      </c>
      <c r="P9" s="24">
        <v>4</v>
      </c>
    </row>
    <row r="10" spans="1:16" ht="12.75" customHeight="1">
      <c r="A10" s="4"/>
      <c r="B10" s="11">
        <v>4</v>
      </c>
      <c r="C10" s="5" t="s">
        <v>28</v>
      </c>
      <c r="D10" s="5">
        <v>3404</v>
      </c>
      <c r="E10" s="5" t="s">
        <v>52</v>
      </c>
      <c r="F10" s="6" t="s">
        <v>53</v>
      </c>
      <c r="G10" s="6" t="s">
        <v>54</v>
      </c>
      <c r="H10" s="6" t="s">
        <v>55</v>
      </c>
      <c r="I10" s="6" t="s">
        <v>48</v>
      </c>
      <c r="J10" s="6" t="s">
        <v>56</v>
      </c>
      <c r="K10" s="6" t="s">
        <v>35</v>
      </c>
      <c r="L10" s="6" t="s">
        <v>36</v>
      </c>
      <c r="M10" s="6" t="s">
        <v>57</v>
      </c>
      <c r="N10" s="23">
        <v>27</v>
      </c>
      <c r="O10" s="23">
        <v>64</v>
      </c>
      <c r="P10" s="24">
        <v>3</v>
      </c>
    </row>
    <row r="11" spans="1:16" ht="12.75" customHeight="1">
      <c r="A11" s="4"/>
      <c r="B11" s="11">
        <v>5</v>
      </c>
      <c r="C11" s="5" t="s">
        <v>28</v>
      </c>
      <c r="D11" s="5">
        <v>3404</v>
      </c>
      <c r="E11" s="5" t="s">
        <v>44</v>
      </c>
      <c r="F11" s="6" t="s">
        <v>58</v>
      </c>
      <c r="G11" s="6" t="s">
        <v>59</v>
      </c>
      <c r="H11" s="6" t="s">
        <v>60</v>
      </c>
      <c r="I11" s="6" t="s">
        <v>48</v>
      </c>
      <c r="J11" s="6" t="s">
        <v>61</v>
      </c>
      <c r="K11" s="6" t="s">
        <v>35</v>
      </c>
      <c r="L11" s="6" t="s">
        <v>36</v>
      </c>
      <c r="M11" s="6" t="s">
        <v>62</v>
      </c>
      <c r="N11" s="23">
        <v>35</v>
      </c>
      <c r="O11" s="23">
        <v>83</v>
      </c>
      <c r="P11" s="24">
        <v>4</v>
      </c>
    </row>
    <row r="12" spans="1:16" ht="12.75" customHeight="1">
      <c r="A12" s="4"/>
      <c r="B12" s="11">
        <v>6</v>
      </c>
      <c r="C12" s="5" t="s">
        <v>28</v>
      </c>
      <c r="D12" s="5">
        <v>3404</v>
      </c>
      <c r="E12" s="5" t="s">
        <v>63</v>
      </c>
      <c r="F12" s="6" t="s">
        <v>64</v>
      </c>
      <c r="G12" s="6" t="s">
        <v>65</v>
      </c>
      <c r="H12" s="6" t="s">
        <v>66</v>
      </c>
      <c r="I12" s="6" t="s">
        <v>48</v>
      </c>
      <c r="J12" s="6" t="s">
        <v>67</v>
      </c>
      <c r="K12" s="6" t="s">
        <v>68</v>
      </c>
      <c r="L12" s="6" t="s">
        <v>36</v>
      </c>
      <c r="M12" s="6" t="s">
        <v>69</v>
      </c>
      <c r="N12" s="23">
        <v>30</v>
      </c>
      <c r="O12" s="23">
        <v>71</v>
      </c>
      <c r="P12" s="24">
        <v>4</v>
      </c>
    </row>
    <row r="13" spans="1:16" ht="12.75" customHeight="1">
      <c r="A13" s="4"/>
      <c r="B13" s="11">
        <v>7</v>
      </c>
      <c r="C13" s="5" t="s">
        <v>28</v>
      </c>
      <c r="D13" s="5">
        <v>3404</v>
      </c>
      <c r="E13" s="5" t="s">
        <v>44</v>
      </c>
      <c r="F13" s="6" t="s">
        <v>70</v>
      </c>
      <c r="G13" s="6" t="s">
        <v>71</v>
      </c>
      <c r="H13" s="6" t="s">
        <v>72</v>
      </c>
      <c r="I13" s="6" t="s">
        <v>48</v>
      </c>
      <c r="J13" s="6" t="s">
        <v>73</v>
      </c>
      <c r="K13" s="6" t="s">
        <v>74</v>
      </c>
      <c r="L13" s="6" t="s">
        <v>36</v>
      </c>
      <c r="M13" s="6" t="s">
        <v>75</v>
      </c>
      <c r="N13" s="23">
        <v>35</v>
      </c>
      <c r="O13" s="23">
        <v>83</v>
      </c>
      <c r="P13" s="24">
        <v>4</v>
      </c>
    </row>
    <row r="14" spans="1:16" ht="12.75" customHeight="1">
      <c r="A14" s="4"/>
      <c r="B14" s="11">
        <v>8</v>
      </c>
      <c r="C14" s="5" t="s">
        <v>28</v>
      </c>
      <c r="D14" s="5">
        <v>3404</v>
      </c>
      <c r="E14" s="5" t="s">
        <v>76</v>
      </c>
      <c r="F14" s="6" t="s">
        <v>77</v>
      </c>
      <c r="G14" s="6" t="s">
        <v>40</v>
      </c>
      <c r="H14" s="6" t="s">
        <v>78</v>
      </c>
      <c r="I14" s="6" t="s">
        <v>48</v>
      </c>
      <c r="J14" s="6" t="s">
        <v>79</v>
      </c>
      <c r="K14" s="6" t="s">
        <v>35</v>
      </c>
      <c r="L14" s="6" t="s">
        <v>36</v>
      </c>
      <c r="M14" s="6" t="s">
        <v>80</v>
      </c>
      <c r="N14" s="23">
        <v>37</v>
      </c>
      <c r="O14" s="23">
        <v>88</v>
      </c>
      <c r="P14" s="24">
        <v>5</v>
      </c>
    </row>
    <row r="15" spans="1:16" ht="12.75" customHeight="1">
      <c r="A15" s="4"/>
      <c r="B15" s="11">
        <v>9</v>
      </c>
      <c r="C15" s="5" t="s">
        <v>28</v>
      </c>
      <c r="D15" s="5">
        <v>3404</v>
      </c>
      <c r="E15" s="5" t="s">
        <v>52</v>
      </c>
      <c r="F15" s="6" t="s">
        <v>81</v>
      </c>
      <c r="G15" s="6" t="s">
        <v>82</v>
      </c>
      <c r="H15" s="6" t="s">
        <v>55</v>
      </c>
      <c r="I15" s="6" t="s">
        <v>48</v>
      </c>
      <c r="J15" s="6" t="s">
        <v>83</v>
      </c>
      <c r="K15" s="6" t="s">
        <v>84</v>
      </c>
      <c r="L15" s="6" t="s">
        <v>36</v>
      </c>
      <c r="M15" s="6" t="s">
        <v>85</v>
      </c>
      <c r="N15" s="23">
        <v>31</v>
      </c>
      <c r="O15" s="23">
        <v>73</v>
      </c>
      <c r="P15" s="24">
        <v>3</v>
      </c>
    </row>
    <row r="16" spans="1:16" ht="12.75" customHeight="1">
      <c r="A16" s="4"/>
      <c r="B16" s="11">
        <v>10</v>
      </c>
      <c r="C16" s="5" t="s">
        <v>28</v>
      </c>
      <c r="D16" s="5">
        <v>3404</v>
      </c>
      <c r="E16" s="5" t="s">
        <v>63</v>
      </c>
      <c r="F16" s="6" t="s">
        <v>86</v>
      </c>
      <c r="G16" s="6" t="s">
        <v>87</v>
      </c>
      <c r="H16" s="6" t="s">
        <v>88</v>
      </c>
      <c r="I16" s="6" t="s">
        <v>48</v>
      </c>
      <c r="J16" s="6" t="s">
        <v>89</v>
      </c>
      <c r="K16" s="6" t="s">
        <v>35</v>
      </c>
      <c r="L16" s="6" t="s">
        <v>36</v>
      </c>
      <c r="M16" s="6" t="s">
        <v>90</v>
      </c>
      <c r="N16" s="23">
        <v>35</v>
      </c>
      <c r="O16" s="23">
        <v>83</v>
      </c>
      <c r="P16" s="24">
        <v>3</v>
      </c>
    </row>
    <row r="17" spans="1:16" ht="12.75" customHeight="1">
      <c r="A17" s="4"/>
      <c r="B17" s="11">
        <v>11</v>
      </c>
      <c r="C17" s="5" t="s">
        <v>28</v>
      </c>
      <c r="D17" s="5">
        <v>3404</v>
      </c>
      <c r="E17" s="5" t="s">
        <v>38</v>
      </c>
      <c r="F17" s="6" t="s">
        <v>91</v>
      </c>
      <c r="G17" s="6" t="s">
        <v>92</v>
      </c>
      <c r="H17" s="6" t="s">
        <v>78</v>
      </c>
      <c r="I17" s="6" t="s">
        <v>93</v>
      </c>
      <c r="J17" s="6" t="s">
        <v>94</v>
      </c>
      <c r="K17" s="6" t="s">
        <v>35</v>
      </c>
      <c r="L17" s="6" t="s">
        <v>36</v>
      </c>
      <c r="M17" s="6" t="s">
        <v>95</v>
      </c>
      <c r="N17" s="23">
        <v>32</v>
      </c>
      <c r="O17" s="23">
        <v>76</v>
      </c>
      <c r="P17" s="24">
        <v>3</v>
      </c>
    </row>
    <row r="18" spans="1:16" ht="12.75">
      <c r="A18" s="4"/>
      <c r="B18" s="11"/>
      <c r="C18" s="8"/>
      <c r="D18" s="9"/>
      <c r="E18" s="9"/>
      <c r="F18" s="9"/>
      <c r="G18" s="9"/>
      <c r="H18" s="9"/>
      <c r="I18" s="9"/>
      <c r="J18" s="9"/>
      <c r="K18" s="9"/>
      <c r="L18" s="9"/>
      <c r="M18" s="9" t="s">
        <v>2</v>
      </c>
      <c r="N18" s="22">
        <f>AVERAGE($N$7:$N$17)</f>
        <v>32.45454545454545</v>
      </c>
      <c r="O18" s="22">
        <f>AVERAGE($O$7:$O$17)</f>
        <v>76.9090909090909</v>
      </c>
      <c r="P18" s="17">
        <f>AVERAGE($P$7:$P$17)</f>
        <v>3.6363636363636362</v>
      </c>
    </row>
    <row r="19" spans="1:16" ht="13.5" thickBot="1">
      <c r="A19" s="1"/>
      <c r="B19" s="12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25"/>
      <c r="N19" s="26"/>
      <c r="O19" s="26"/>
      <c r="P19" s="27"/>
    </row>
    <row r="20" spans="1:14" ht="12.75">
      <c r="A20" s="1"/>
      <c r="B20" s="1"/>
      <c r="C20" s="1"/>
      <c r="D20" s="3"/>
      <c r="E20" s="3"/>
      <c r="F20" s="3"/>
      <c r="G20" s="3"/>
      <c r="H20" s="3"/>
      <c r="I20" s="3"/>
      <c r="J20" s="3"/>
      <c r="K20" s="3"/>
      <c r="L20" s="3"/>
      <c r="M20" s="3" t="s">
        <v>0</v>
      </c>
      <c r="N20" s="3"/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AA6"/>
  <sheetViews>
    <sheetView workbookViewId="0" topLeftCell="A1">
      <selection activeCell="A30005" sqref="A30005:P30006"/>
    </sheetView>
  </sheetViews>
  <sheetFormatPr defaultColWidth="9.00390625" defaultRowHeight="12.75"/>
  <sheetData>
    <row r="5" spans="1:2" ht="12.75">
      <c r="A5" s="32" t="s">
        <v>3</v>
      </c>
      <c r="B5" t="e">
        <f>XLR_ERRNAME</f>
        <v>#NAME?</v>
      </c>
    </row>
    <row r="6" spans="1:27" ht="12.75">
      <c r="A6" t="s">
        <v>4</v>
      </c>
      <c r="B6">
        <v>0</v>
      </c>
      <c r="C6" s="33" t="s">
        <v>5</v>
      </c>
      <c r="D6" s="33" t="s">
        <v>6</v>
      </c>
      <c r="E6" s="33" t="s">
        <v>7</v>
      </c>
      <c r="F6" s="33" t="s">
        <v>8</v>
      </c>
      <c r="G6" s="33" t="s">
        <v>9</v>
      </c>
      <c r="H6" s="33" t="s">
        <v>0</v>
      </c>
      <c r="I6" s="33" t="s">
        <v>10</v>
      </c>
      <c r="J6" s="33" t="s">
        <v>11</v>
      </c>
      <c r="K6" s="33" t="s">
        <v>12</v>
      </c>
      <c r="L6" s="33" t="s">
        <v>13</v>
      </c>
      <c r="M6" s="33" t="s">
        <v>14</v>
      </c>
      <c r="N6" s="33" t="s">
        <v>15</v>
      </c>
      <c r="O6" s="33" t="s">
        <v>16</v>
      </c>
      <c r="P6" s="33" t="s">
        <v>17</v>
      </c>
      <c r="Q6" s="33" t="s">
        <v>18</v>
      </c>
      <c r="R6" s="33" t="s">
        <v>19</v>
      </c>
      <c r="S6" s="33" t="s">
        <v>20</v>
      </c>
      <c r="T6" s="33" t="s">
        <v>21</v>
      </c>
      <c r="U6" s="33" t="s">
        <v>22</v>
      </c>
      <c r="V6" s="33" t="s">
        <v>23</v>
      </c>
      <c r="W6" s="33" t="s">
        <v>24</v>
      </c>
      <c r="X6" s="33" t="s">
        <v>25</v>
      </c>
      <c r="Y6" s="33" t="s">
        <v>24</v>
      </c>
      <c r="Z6" s="33" t="s">
        <v>26</v>
      </c>
      <c r="AA6" s="33" t="s">
        <v>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Блюдов Александр Васильевич</dc:creator>
  <cp:keywords/>
  <dc:description/>
  <cp:lastModifiedBy>Adm</cp:lastModifiedBy>
  <cp:lastPrinted>2009-06-25T18:36:09Z</cp:lastPrinted>
  <dcterms:created xsi:type="dcterms:W3CDTF">2003-05-21T15:59:57Z</dcterms:created>
  <dcterms:modified xsi:type="dcterms:W3CDTF">2014-06-15T14:31:15Z</dcterms:modified>
  <cp:category/>
  <cp:version/>
  <cp:contentType/>
  <cp:contentStatus/>
</cp:coreProperties>
</file>